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position and 2011 salaries ch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G9" i="1" s="1"/>
  <c r="H9" i="1" s="1"/>
  <c r="F10" i="1"/>
  <c r="G10" i="1" s="1"/>
  <c r="H10" i="1" s="1"/>
  <c r="F17" i="1"/>
  <c r="G17" i="1" s="1"/>
  <c r="H17" i="1" s="1"/>
  <c r="F12" i="1"/>
  <c r="G12" i="1" s="1"/>
  <c r="H12" i="1" s="1"/>
  <c r="F19" i="1"/>
  <c r="G19" i="1" s="1"/>
  <c r="H19" i="1" s="1"/>
  <c r="F11" i="1"/>
  <c r="G11" i="1" s="1"/>
  <c r="H11" i="1" s="1"/>
  <c r="F18" i="1"/>
  <c r="G18" i="1" s="1"/>
  <c r="H18" i="1" s="1"/>
  <c r="F20" i="1"/>
  <c r="G20" i="1" s="1"/>
  <c r="H20" i="1" s="1"/>
  <c r="F16" i="1"/>
  <c r="G16" i="1" s="1"/>
  <c r="H16" i="1" s="1"/>
  <c r="F15" i="1"/>
  <c r="G15" i="1" s="1"/>
  <c r="H15" i="1" s="1"/>
  <c r="F13" i="1"/>
  <c r="G13" i="1" s="1"/>
  <c r="H13" i="1" s="1"/>
  <c r="F14" i="1"/>
  <c r="G14" i="1" s="1"/>
  <c r="H14" i="1" s="1"/>
  <c r="F8" i="1"/>
  <c r="F24" i="1" s="1"/>
  <c r="G8" i="1" l="1"/>
  <c r="H8" i="1" s="1"/>
  <c r="F21" i="1"/>
</calcChain>
</file>

<file path=xl/sharedStrings.xml><?xml version="1.0" encoding="utf-8"?>
<sst xmlns="http://schemas.openxmlformats.org/spreadsheetml/2006/main" count="58" uniqueCount="56">
  <si>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</si>
  <si>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</si>
  <si>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</si>
  <si>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</si>
  <si>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</si>
  <si>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</si>
  <si>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</si>
  <si>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%</t>
  </si>
  <si>
    <t>SERVICE</t>
  </si>
  <si>
    <t>SALARY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</si>
  <si>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</si>
  <si>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</si>
  <si>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</si>
  <si>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</si>
  <si>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</si>
  <si>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</si>
  <si>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</si>
  <si>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</si>
  <si>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</si>
  <si>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</si>
  <si>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Thomas</t>
  </si>
  <si>
    <t xml:space="preserve">Irwin </t>
  </si>
  <si>
    <t>Washington</t>
  </si>
  <si>
    <t>Moorland</t>
  </si>
  <si>
    <t>Mendoza</t>
  </si>
  <si>
    <t>TOTALS</t>
  </si>
  <si>
    <t>Dale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</si>
  <si>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</si>
  <si>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</si>
  <si>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</si>
  <si>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</si>
  <si>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</si>
  <si>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</si>
  <si>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</si>
  <si>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</si>
  <si>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</si>
  <si>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</si>
  <si>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</si>
  <si>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</si>
  <si>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</si>
  <si>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</si>
  <si>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</si>
  <si>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</si>
  <si>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 xml:space="preserve">Assistant ITS Director </t>
  </si>
  <si>
    <t xml:space="preserve">Account  Techinician </t>
  </si>
  <si>
    <t xml:space="preserve">Compliance  Specialist </t>
  </si>
  <si>
    <t>Senior Librarian</t>
  </si>
  <si>
    <t>Public Events Manager</t>
  </si>
  <si>
    <t>Operations Manager</t>
  </si>
  <si>
    <t>Stephen</t>
  </si>
  <si>
    <t>Librarian</t>
  </si>
  <si>
    <t>1. How many Employees received a 5.5% raise? - 8</t>
  </si>
  <si>
    <t>2. How many employees received a 4% raise? - 5</t>
  </si>
  <si>
    <t>3. Which employee has the highest salary for 2011? - Dale Fisser</t>
  </si>
  <si>
    <t>4. Which employee has the lowest salary for 2011? - Pamela Irwin</t>
  </si>
  <si>
    <t>5. Is the employee with the fewest years of service also the lowest paid for 2011? -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</si>
</sst>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 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  Techinician </c:v>
                </c:pt>
                <c:pt idx="11">
                  <c:v>Field Operations Crewleader</c:v>
                </c:pt>
                <c:pt idx="12">
                  <c:v>Compliance  Specialist 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36992"/>
        <c:axId val="67238528"/>
        <c:axId val="0"/>
      </c:bar3DChart>
      <c:catAx>
        <c:axId val="6723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67238528"/>
        <c:crosses val="autoZero"/>
        <c:auto val="1"/>
        <c:lblAlgn val="ctr"/>
        <c:lblOffset val="100"/>
        <c:noMultiLvlLbl val="0"/>
      </c:catAx>
      <c:valAx>
        <c:axId val="67238528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67236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solidFill>
            <a:schemeClr val="accent5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142875</xdr:rowOff>
    </xdr:from>
    <xdr:to>
      <xdr:col>12</xdr:col>
      <xdr:colOff>495300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G14" sqref="G14"/>
    </sheetView>
  </sheetViews>
  <sheetFormatPr defaultRowHeight="15" x14ac:dyDescent="0.25"/>
  <cols>
    <col min="1" max="2" width="15.7109375" customWidth="1"/>
    <col min="3" max="3" width="25.7109375" style="6" customWidth="1"/>
    <col min="4" max="4" width="13.7109375" style="9" customWidth="1"/>
    <col min="5" max="8" width="13.7109375" style="13" customWidth="1"/>
  </cols>
  <sheetData>
    <row r="1" spans="1:10" s="3" customFormat="1" x14ac:dyDescent="0.25">
      <c r="A1" s="17" t="s">
        <v>0</v>
      </c>
      <c r="B1" s="17"/>
      <c r="C1" s="17"/>
      <c r="D1" s="18"/>
      <c r="E1" s="19"/>
      <c r="F1" s="19"/>
      <c r="G1" s="19"/>
      <c r="H1" s="19"/>
      <c r="I1" s="2"/>
      <c r="J1" s="2"/>
    </row>
    <row r="2" spans="1:10" s="3" customFormat="1" x14ac:dyDescent="0.25">
      <c r="A2" s="17" t="s">
        <v>1</v>
      </c>
      <c r="B2" s="17"/>
      <c r="C2" s="17"/>
      <c r="D2" s="18"/>
      <c r="E2" s="19"/>
      <c r="F2" s="19"/>
      <c r="G2" s="19"/>
      <c r="H2" s="19"/>
      <c r="I2" s="2"/>
      <c r="J2" s="2"/>
    </row>
    <row r="3" spans="1:10" s="3" customFormat="1" x14ac:dyDescent="0.25">
      <c r="A3" s="17" t="s">
        <v>2</v>
      </c>
      <c r="B3" s="17"/>
      <c r="C3" s="17"/>
      <c r="D3" s="18"/>
      <c r="E3" s="19"/>
      <c r="F3" s="19"/>
      <c r="G3" s="19"/>
      <c r="H3" s="19"/>
      <c r="I3" s="2"/>
      <c r="J3" s="2"/>
    </row>
    <row r="4" spans="1:10" s="3" customFormat="1" x14ac:dyDescent="0.25">
      <c r="A4" s="17"/>
      <c r="B4" s="17"/>
      <c r="C4" s="17"/>
      <c r="D4" s="18"/>
      <c r="E4" s="19"/>
      <c r="F4" s="19"/>
      <c r="G4" s="19"/>
      <c r="H4" s="19"/>
      <c r="I4" s="2"/>
      <c r="J4" s="2"/>
    </row>
    <row r="5" spans="1:10" s="3" customFormat="1" x14ac:dyDescent="0.25">
      <c r="A5" s="17"/>
      <c r="B5" s="17"/>
      <c r="C5" s="17"/>
      <c r="D5" s="18" t="s">
        <v>6</v>
      </c>
      <c r="E5" s="19">
        <v>2010</v>
      </c>
      <c r="F5" s="19" t="s">
        <v>7</v>
      </c>
      <c r="G5" s="19">
        <v>2011</v>
      </c>
      <c r="H5" s="19">
        <v>2011</v>
      </c>
      <c r="I5" s="2"/>
      <c r="J5" s="2"/>
    </row>
    <row r="6" spans="1:10" s="3" customFormat="1" x14ac:dyDescent="0.25">
      <c r="A6" s="17" t="s">
        <v>3</v>
      </c>
      <c r="B6" s="17" t="s">
        <v>4</v>
      </c>
      <c r="C6" s="17" t="s">
        <v>5</v>
      </c>
      <c r="D6" s="18" t="s">
        <v>8</v>
      </c>
      <c r="E6" s="19" t="s">
        <v>9</v>
      </c>
      <c r="F6" s="19" t="s">
        <v>10</v>
      </c>
      <c r="G6" s="19" t="s">
        <v>11</v>
      </c>
      <c r="H6" s="19" t="s">
        <v>9</v>
      </c>
      <c r="I6" s="2"/>
      <c r="J6" s="2"/>
    </row>
    <row r="7" spans="1:10" x14ac:dyDescent="0.25">
      <c r="A7" s="20"/>
      <c r="B7" s="20"/>
      <c r="C7" s="20"/>
      <c r="D7" s="21"/>
      <c r="E7" s="22"/>
      <c r="F7" s="22"/>
      <c r="G7" s="22"/>
      <c r="H7" s="22"/>
      <c r="I7" s="1"/>
      <c r="J7" s="1"/>
    </row>
    <row r="8" spans="1:10" x14ac:dyDescent="0.25">
      <c r="A8" s="20" t="s">
        <v>12</v>
      </c>
      <c r="B8" s="20" t="s">
        <v>26</v>
      </c>
      <c r="C8" s="20" t="s">
        <v>37</v>
      </c>
      <c r="D8" s="23">
        <v>25</v>
      </c>
      <c r="E8" s="24">
        <v>226595</v>
      </c>
      <c r="F8" s="25">
        <f>IF(D8&gt;=5,5.5%,4%)</f>
        <v>5.5E-2</v>
      </c>
      <c r="G8" s="24">
        <f>(E8*F8)</f>
        <v>12462.725</v>
      </c>
      <c r="H8" s="24">
        <f>(E8+G8)</f>
        <v>239057.72500000001</v>
      </c>
      <c r="I8" s="1"/>
      <c r="J8" s="1"/>
    </row>
    <row r="9" spans="1:10" x14ac:dyDescent="0.25">
      <c r="A9" s="20" t="s">
        <v>13</v>
      </c>
      <c r="B9" s="20" t="s">
        <v>49</v>
      </c>
      <c r="C9" s="20" t="s">
        <v>38</v>
      </c>
      <c r="D9" s="23">
        <v>3</v>
      </c>
      <c r="E9" s="24">
        <v>147347</v>
      </c>
      <c r="F9" s="25">
        <f>IF(D9&gt;=5,5.5%,4%)</f>
        <v>0.04</v>
      </c>
      <c r="G9" s="24">
        <f>(E9*F9)</f>
        <v>5893.88</v>
      </c>
      <c r="H9" s="24">
        <f>(E9+G9)</f>
        <v>153240.88</v>
      </c>
      <c r="I9" s="1"/>
      <c r="J9" s="1"/>
    </row>
    <row r="10" spans="1:10" x14ac:dyDescent="0.25">
      <c r="A10" s="20" t="s">
        <v>14</v>
      </c>
      <c r="B10" s="20" t="s">
        <v>27</v>
      </c>
      <c r="C10" s="20" t="s">
        <v>39</v>
      </c>
      <c r="D10" s="23">
        <v>5</v>
      </c>
      <c r="E10" s="24">
        <v>139048</v>
      </c>
      <c r="F10" s="25">
        <f>IF(D10&gt;=5,5.5%,4%)</f>
        <v>5.5E-2</v>
      </c>
      <c r="G10" s="24">
        <f>(E10*F10)</f>
        <v>7647.64</v>
      </c>
      <c r="H10" s="24">
        <f>(E10+G10)</f>
        <v>146695.64000000001</v>
      </c>
      <c r="I10" s="1"/>
      <c r="J10" s="1"/>
    </row>
    <row r="11" spans="1:10" x14ac:dyDescent="0.25">
      <c r="A11" s="20" t="s">
        <v>18</v>
      </c>
      <c r="B11" s="20" t="s">
        <v>31</v>
      </c>
      <c r="C11" s="20" t="s">
        <v>43</v>
      </c>
      <c r="D11" s="23">
        <v>6</v>
      </c>
      <c r="E11" s="24">
        <v>135429</v>
      </c>
      <c r="F11" s="25">
        <f>IF(D11&gt;=5,5.5%,4%)</f>
        <v>5.5E-2</v>
      </c>
      <c r="G11" s="24">
        <f>(E11*F11)</f>
        <v>7448.5950000000003</v>
      </c>
      <c r="H11" s="24">
        <f>(E11+G11)</f>
        <v>142877.595</v>
      </c>
      <c r="I11" s="1"/>
      <c r="J11" s="1"/>
    </row>
    <row r="12" spans="1:10" x14ac:dyDescent="0.25">
      <c r="A12" s="20" t="s">
        <v>16</v>
      </c>
      <c r="B12" s="20" t="s">
        <v>29</v>
      </c>
      <c r="C12" s="20" t="s">
        <v>41</v>
      </c>
      <c r="D12" s="23">
        <v>16</v>
      </c>
      <c r="E12" s="24">
        <v>131934</v>
      </c>
      <c r="F12" s="25">
        <f>IF(D12&gt;=5,5.5%,4%)</f>
        <v>5.5E-2</v>
      </c>
      <c r="G12" s="24">
        <f>(E12*F12)</f>
        <v>7256.37</v>
      </c>
      <c r="H12" s="24">
        <f>(E12+G12)</f>
        <v>139190.37</v>
      </c>
      <c r="I12" s="1"/>
      <c r="J12" s="1"/>
    </row>
    <row r="13" spans="1:10" x14ac:dyDescent="0.25">
      <c r="A13" s="20" t="s">
        <v>23</v>
      </c>
      <c r="B13" s="20" t="s">
        <v>36</v>
      </c>
      <c r="C13" s="20" t="s">
        <v>47</v>
      </c>
      <c r="D13" s="23">
        <v>12</v>
      </c>
      <c r="E13" s="24">
        <v>62008</v>
      </c>
      <c r="F13" s="25">
        <f>IF(D13&gt;=5,5.5%,4%)</f>
        <v>5.5E-2</v>
      </c>
      <c r="G13" s="24">
        <f>(E13*F13)</f>
        <v>3410.44</v>
      </c>
      <c r="H13" s="24">
        <f>(E13+G13)</f>
        <v>65418.44</v>
      </c>
      <c r="I13" s="1"/>
      <c r="J13" s="1"/>
    </row>
    <row r="14" spans="1:10" x14ac:dyDescent="0.25">
      <c r="A14" s="20" t="s">
        <v>24</v>
      </c>
      <c r="B14" s="20" t="s">
        <v>32</v>
      </c>
      <c r="C14" s="20" t="s">
        <v>48</v>
      </c>
      <c r="D14" s="23">
        <v>11</v>
      </c>
      <c r="E14" s="24">
        <v>50107</v>
      </c>
      <c r="F14" s="25">
        <f>IF(D14&gt;=5,5.5%,4%)</f>
        <v>5.5E-2</v>
      </c>
      <c r="G14" s="24">
        <f>(E14*F14)</f>
        <v>2755.8850000000002</v>
      </c>
      <c r="H14" s="24">
        <f>(E14+G14)</f>
        <v>52862.885000000002</v>
      </c>
      <c r="I14" s="1"/>
      <c r="J14" s="1"/>
    </row>
    <row r="15" spans="1:10" x14ac:dyDescent="0.25">
      <c r="A15" s="20" t="s">
        <v>22</v>
      </c>
      <c r="B15" s="20" t="s">
        <v>35</v>
      </c>
      <c r="C15" s="20" t="s">
        <v>50</v>
      </c>
      <c r="D15" s="23">
        <v>4</v>
      </c>
      <c r="E15" s="24">
        <v>50232</v>
      </c>
      <c r="F15" s="25">
        <f>IF(D15&gt;=5,5.5%,4%)</f>
        <v>0.04</v>
      </c>
      <c r="G15" s="24">
        <f>(E15*F15)</f>
        <v>2009.28</v>
      </c>
      <c r="H15" s="24">
        <f>(E15+G15)</f>
        <v>52241.279999999999</v>
      </c>
      <c r="I15" s="1"/>
      <c r="J15" s="1"/>
    </row>
    <row r="16" spans="1:10" x14ac:dyDescent="0.25">
      <c r="A16" s="20" t="s">
        <v>20</v>
      </c>
      <c r="B16" s="20" t="s">
        <v>34</v>
      </c>
      <c r="C16" s="20" t="s">
        <v>46</v>
      </c>
      <c r="D16" s="23">
        <v>17</v>
      </c>
      <c r="E16" s="24">
        <v>45448</v>
      </c>
      <c r="F16" s="25">
        <f>IF(D16&gt;=5,5.5%,4%)</f>
        <v>5.5E-2</v>
      </c>
      <c r="G16" s="24">
        <f>(E16*F16)</f>
        <v>2499.64</v>
      </c>
      <c r="H16" s="24">
        <f>(E16+G16)</f>
        <v>47947.64</v>
      </c>
      <c r="I16" s="1"/>
      <c r="J16" s="1"/>
    </row>
    <row r="17" spans="1:10" x14ac:dyDescent="0.25">
      <c r="A17" s="20" t="s">
        <v>15</v>
      </c>
      <c r="B17" s="20" t="s">
        <v>28</v>
      </c>
      <c r="C17" s="20" t="s">
        <v>40</v>
      </c>
      <c r="D17" s="23">
        <v>10</v>
      </c>
      <c r="E17" s="24">
        <v>40290</v>
      </c>
      <c r="F17" s="25">
        <f>IF(D17&gt;=5,5.5%,4%)</f>
        <v>5.5E-2</v>
      </c>
      <c r="G17" s="24">
        <f>(E17*F17)</f>
        <v>2215.9499999999998</v>
      </c>
      <c r="H17" s="24">
        <f>(E17+G17)</f>
        <v>42505.95</v>
      </c>
      <c r="I17" s="1"/>
      <c r="J17" s="1"/>
    </row>
    <row r="18" spans="1:10" x14ac:dyDescent="0.25">
      <c r="A18" s="20" t="s">
        <v>19</v>
      </c>
      <c r="B18" s="20" t="s">
        <v>32</v>
      </c>
      <c r="C18" s="20" t="s">
        <v>44</v>
      </c>
      <c r="D18" s="23">
        <v>3</v>
      </c>
      <c r="E18" s="24">
        <v>40290</v>
      </c>
      <c r="F18" s="25">
        <f>IF(D18&gt;=5,5.5%,4%)</f>
        <v>0.04</v>
      </c>
      <c r="G18" s="24">
        <f>(E18*F18)</f>
        <v>1611.6000000000001</v>
      </c>
      <c r="H18" s="24">
        <f>(E18+G18)</f>
        <v>41901.599999999999</v>
      </c>
      <c r="I18" s="1"/>
      <c r="J18" s="1"/>
    </row>
    <row r="19" spans="1:10" x14ac:dyDescent="0.25">
      <c r="A19" s="20" t="s">
        <v>17</v>
      </c>
      <c r="B19" s="20" t="s">
        <v>30</v>
      </c>
      <c r="C19" s="20" t="s">
        <v>42</v>
      </c>
      <c r="D19" s="23">
        <v>1</v>
      </c>
      <c r="E19" s="24">
        <v>40269</v>
      </c>
      <c r="F19" s="25">
        <f>IF(D19&gt;=5,5.5%,4%)</f>
        <v>0.04</v>
      </c>
      <c r="G19" s="24">
        <f>(E19*F19)</f>
        <v>1610.76</v>
      </c>
      <c r="H19" s="24">
        <f>(E19+G19)</f>
        <v>41879.760000000002</v>
      </c>
      <c r="I19" s="1"/>
      <c r="J19" s="1"/>
    </row>
    <row r="20" spans="1:10" x14ac:dyDescent="0.25">
      <c r="A20" s="20" t="s">
        <v>21</v>
      </c>
      <c r="B20" s="20" t="s">
        <v>33</v>
      </c>
      <c r="C20" s="20" t="s">
        <v>45</v>
      </c>
      <c r="D20" s="23">
        <v>4</v>
      </c>
      <c r="E20" s="24">
        <v>40165</v>
      </c>
      <c r="F20" s="25">
        <f>IF(D20&gt;=5,5.5%,4%)</f>
        <v>0.04</v>
      </c>
      <c r="G20" s="24">
        <f>(E20*F20)</f>
        <v>1606.6000000000001</v>
      </c>
      <c r="H20" s="24">
        <f>(E20+G20)</f>
        <v>41771.599999999999</v>
      </c>
      <c r="I20" s="1"/>
      <c r="J20" s="1"/>
    </row>
    <row r="21" spans="1:10" s="3" customFormat="1" x14ac:dyDescent="0.25">
      <c r="A21" s="17" t="s">
        <v>25</v>
      </c>
      <c r="B21" s="17"/>
      <c r="C21" s="17"/>
      <c r="D21" s="18"/>
      <c r="E21" s="26"/>
      <c r="F21" s="19">
        <f>COUNTIF(F8:F20,5.5%)</f>
        <v>8</v>
      </c>
      <c r="G21" s="26"/>
      <c r="H21" s="26"/>
      <c r="I21" s="2"/>
      <c r="J21" s="2"/>
    </row>
    <row r="22" spans="1:10" x14ac:dyDescent="0.25">
      <c r="A22" s="27"/>
      <c r="B22" s="27"/>
      <c r="C22" s="20"/>
      <c r="D22" s="21"/>
      <c r="E22" s="22"/>
      <c r="F22" s="22"/>
      <c r="G22" s="22"/>
      <c r="H22" s="22"/>
      <c r="I22" s="1"/>
      <c r="J22" s="1"/>
    </row>
    <row r="23" spans="1:10" x14ac:dyDescent="0.25">
      <c r="A23" s="28"/>
      <c r="B23" s="28"/>
      <c r="C23" s="29"/>
      <c r="D23" s="30"/>
      <c r="E23" s="31"/>
      <c r="F23" s="31"/>
      <c r="G23" s="31"/>
      <c r="H23" s="31"/>
    </row>
    <row r="24" spans="1:10" x14ac:dyDescent="0.25">
      <c r="A24" s="28"/>
      <c r="B24" s="28"/>
      <c r="C24" s="29"/>
      <c r="D24" s="30"/>
      <c r="E24" s="31"/>
      <c r="F24" s="31">
        <f>COUNTIF(F8:F20,4%)</f>
        <v>5</v>
      </c>
      <c r="G24" s="31"/>
      <c r="H24" s="31"/>
    </row>
    <row r="25" spans="1:10" x14ac:dyDescent="0.25">
      <c r="A25" s="28"/>
      <c r="B25" s="28"/>
      <c r="C25" s="29"/>
      <c r="D25" s="30"/>
      <c r="E25" s="31"/>
      <c r="F25" s="31"/>
      <c r="G25" s="31"/>
      <c r="H25" s="31"/>
    </row>
    <row r="26" spans="1:10" x14ac:dyDescent="0.25">
      <c r="A26" s="32" t="s">
        <v>51</v>
      </c>
      <c r="B26" s="32"/>
      <c r="C26" s="29"/>
      <c r="D26" s="30"/>
      <c r="E26" s="31"/>
      <c r="F26" s="31"/>
      <c r="G26" s="31"/>
      <c r="H26" s="31"/>
    </row>
    <row r="27" spans="1:10" x14ac:dyDescent="0.25">
      <c r="A27" s="32" t="s">
        <v>52</v>
      </c>
      <c r="B27" s="32"/>
      <c r="C27" s="29"/>
      <c r="D27" s="30"/>
      <c r="E27" s="31"/>
      <c r="F27" s="31"/>
      <c r="G27" s="31"/>
      <c r="H27" s="31"/>
    </row>
    <row r="28" spans="1:10" x14ac:dyDescent="0.25">
      <c r="A28" s="32" t="s">
        <v>53</v>
      </c>
      <c r="B28" s="32"/>
      <c r="C28" s="29"/>
      <c r="D28" s="30"/>
      <c r="E28" s="31"/>
      <c r="F28" s="31"/>
      <c r="G28" s="31"/>
      <c r="H28" s="31"/>
    </row>
    <row r="29" spans="1:10" x14ac:dyDescent="0.25">
      <c r="A29" s="32" t="s">
        <v>54</v>
      </c>
      <c r="B29" s="32"/>
      <c r="C29" s="29"/>
      <c r="D29" s="30"/>
      <c r="E29" s="31"/>
      <c r="F29" s="31"/>
      <c r="G29" s="31"/>
      <c r="H29" s="31"/>
    </row>
    <row r="30" spans="1:10" x14ac:dyDescent="0.25">
      <c r="A30" s="32" t="s">
        <v>55</v>
      </c>
      <c r="B30" s="32"/>
      <c r="C30" s="29"/>
      <c r="D30" s="30"/>
      <c r="E30" s="31"/>
      <c r="F30" s="31"/>
      <c r="G30" s="31"/>
      <c r="H30" s="31"/>
    </row>
  </sheetData>
  <sortState ref="A8:H21">
    <sortCondition descending="1" ref="H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11" sqref="B11"/>
    </sheetView>
  </sheetViews>
  <sheetFormatPr defaultRowHeight="15" x14ac:dyDescent="0.25"/>
  <cols>
    <col min="5" max="5" width="14.42578125" customWidth="1"/>
  </cols>
  <sheetData>
    <row r="1" spans="1:8" x14ac:dyDescent="0.25">
      <c r="A1" s="4"/>
      <c r="B1" s="4"/>
      <c r="C1" s="4"/>
      <c r="D1" s="7"/>
      <c r="E1" s="10"/>
      <c r="F1" s="10"/>
      <c r="G1" s="10"/>
      <c r="H1" s="10"/>
    </row>
    <row r="2" spans="1:8" x14ac:dyDescent="0.25">
      <c r="A2" s="4"/>
      <c r="B2" s="4"/>
      <c r="C2" s="4"/>
      <c r="D2" s="7"/>
      <c r="E2" s="10"/>
      <c r="F2" s="10"/>
      <c r="G2" s="10"/>
      <c r="H2" s="10"/>
    </row>
    <row r="3" spans="1:8" x14ac:dyDescent="0.25">
      <c r="A3" s="4"/>
      <c r="B3" s="4"/>
      <c r="C3" s="4"/>
      <c r="D3" s="7"/>
      <c r="E3" s="10"/>
      <c r="F3" s="10"/>
      <c r="G3" s="10"/>
      <c r="H3" s="10"/>
    </row>
    <row r="4" spans="1:8" x14ac:dyDescent="0.25">
      <c r="A4" s="4"/>
      <c r="B4" s="4"/>
      <c r="C4" s="4"/>
      <c r="D4" s="7"/>
      <c r="E4" s="10"/>
      <c r="F4" s="10"/>
      <c r="G4" s="10"/>
      <c r="H4" s="10"/>
    </row>
    <row r="5" spans="1:8" x14ac:dyDescent="0.25">
      <c r="A5" s="4"/>
      <c r="B5" s="4"/>
      <c r="C5" s="4"/>
      <c r="D5" s="7"/>
      <c r="E5" s="10"/>
      <c r="F5" s="10"/>
      <c r="G5" s="10"/>
      <c r="H5" s="10"/>
    </row>
    <row r="6" spans="1:8" x14ac:dyDescent="0.25">
      <c r="A6" s="4"/>
      <c r="B6" s="4"/>
      <c r="C6" s="4"/>
      <c r="D6" s="7"/>
      <c r="E6" s="10"/>
      <c r="F6" s="10"/>
      <c r="G6" s="10"/>
      <c r="H6" s="10"/>
    </row>
    <row r="7" spans="1:8" x14ac:dyDescent="0.25">
      <c r="A7" s="5"/>
      <c r="B7" s="5"/>
      <c r="C7" s="5"/>
      <c r="D7" s="8"/>
      <c r="E7" s="11"/>
      <c r="F7" s="11"/>
      <c r="G7" s="11"/>
      <c r="H7" s="11"/>
    </row>
    <row r="8" spans="1:8" x14ac:dyDescent="0.25">
      <c r="A8" s="5"/>
      <c r="B8" s="5"/>
      <c r="C8" s="5"/>
      <c r="D8" s="16"/>
      <c r="E8" s="14"/>
      <c r="F8" s="12"/>
      <c r="G8" s="14"/>
      <c r="H8" s="14"/>
    </row>
    <row r="9" spans="1:8" x14ac:dyDescent="0.25">
      <c r="A9" s="5"/>
      <c r="B9" s="5"/>
      <c r="C9" s="5"/>
      <c r="D9" s="16"/>
      <c r="E9" s="14"/>
      <c r="F9" s="12"/>
      <c r="G9" s="14"/>
      <c r="H9" s="14"/>
    </row>
    <row r="10" spans="1:8" x14ac:dyDescent="0.25">
      <c r="A10" s="5"/>
      <c r="B10" s="5"/>
      <c r="C10" s="5"/>
      <c r="D10" s="16"/>
      <c r="E10" s="14"/>
      <c r="F10" s="12"/>
      <c r="G10" s="14"/>
      <c r="H10" s="14"/>
    </row>
    <row r="11" spans="1:8" x14ac:dyDescent="0.25">
      <c r="A11" s="5"/>
      <c r="B11" s="5"/>
      <c r="C11" s="5"/>
      <c r="D11" s="16"/>
      <c r="E11" s="14"/>
      <c r="F11" s="12"/>
      <c r="G11" s="14"/>
      <c r="H11" s="14"/>
    </row>
    <row r="12" spans="1:8" x14ac:dyDescent="0.25">
      <c r="A12" s="5"/>
      <c r="B12" s="5"/>
      <c r="C12" s="5"/>
      <c r="D12" s="16"/>
      <c r="E12" s="14"/>
      <c r="F12" s="12"/>
      <c r="G12" s="14"/>
      <c r="H12" s="14"/>
    </row>
    <row r="13" spans="1:8" x14ac:dyDescent="0.25">
      <c r="A13" s="5"/>
      <c r="B13" s="5"/>
      <c r="C13" s="5"/>
      <c r="D13" s="16"/>
      <c r="E13" s="14"/>
      <c r="F13" s="12"/>
      <c r="G13" s="14"/>
      <c r="H13" s="14"/>
    </row>
    <row r="14" spans="1:8" x14ac:dyDescent="0.25">
      <c r="A14" s="5"/>
      <c r="B14" s="5"/>
      <c r="C14" s="5"/>
      <c r="D14" s="16"/>
      <c r="E14" s="14"/>
      <c r="F14" s="12"/>
      <c r="G14" s="14"/>
      <c r="H14" s="14"/>
    </row>
    <row r="15" spans="1:8" x14ac:dyDescent="0.25">
      <c r="A15" s="5"/>
      <c r="B15" s="5"/>
      <c r="C15" s="5"/>
      <c r="D15" s="16"/>
      <c r="E15" s="14"/>
      <c r="F15" s="12"/>
      <c r="G15" s="14"/>
      <c r="H15" s="14"/>
    </row>
    <row r="16" spans="1:8" x14ac:dyDescent="0.25">
      <c r="A16" s="5"/>
      <c r="B16" s="5"/>
      <c r="C16" s="5"/>
      <c r="D16" s="16"/>
      <c r="E16" s="14"/>
      <c r="F16" s="12"/>
      <c r="G16" s="14"/>
      <c r="H16" s="14"/>
    </row>
    <row r="17" spans="1:8" x14ac:dyDescent="0.25">
      <c r="A17" s="5"/>
      <c r="B17" s="5"/>
      <c r="C17" s="5"/>
      <c r="D17" s="16"/>
      <c r="E17" s="14"/>
      <c r="F17" s="12"/>
      <c r="G17" s="14"/>
      <c r="H17" s="14"/>
    </row>
    <row r="18" spans="1:8" x14ac:dyDescent="0.25">
      <c r="A18" s="5"/>
      <c r="B18" s="5"/>
      <c r="C18" s="5"/>
      <c r="D18" s="16"/>
      <c r="E18" s="14"/>
      <c r="F18" s="12"/>
      <c r="G18" s="14"/>
      <c r="H18" s="14"/>
    </row>
    <row r="19" spans="1:8" x14ac:dyDescent="0.25">
      <c r="A19" s="5"/>
      <c r="B19" s="5"/>
      <c r="C19" s="5"/>
      <c r="D19" s="16"/>
      <c r="E19" s="14"/>
      <c r="F19" s="12"/>
      <c r="G19" s="14"/>
      <c r="H19" s="14"/>
    </row>
    <row r="20" spans="1:8" x14ac:dyDescent="0.25">
      <c r="A20" s="5"/>
      <c r="B20" s="5"/>
      <c r="C20" s="5"/>
      <c r="D20" s="16"/>
      <c r="E20" s="14"/>
      <c r="F20" s="12"/>
      <c r="G20" s="14"/>
      <c r="H20" s="14"/>
    </row>
    <row r="21" spans="1:8" x14ac:dyDescent="0.25">
      <c r="A21" s="4"/>
      <c r="B21" s="4"/>
      <c r="C21" s="4"/>
      <c r="D21" s="7"/>
      <c r="E21" s="15"/>
      <c r="F21" s="10"/>
      <c r="G21" s="15"/>
      <c r="H21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position and 2011 salaries char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M. Smith</dc:creator>
  <cp:lastModifiedBy>Allison M. Smith</cp:lastModifiedBy>
  <dcterms:created xsi:type="dcterms:W3CDTF">2014-04-02T12:58:43Z</dcterms:created>
  <dcterms:modified xsi:type="dcterms:W3CDTF">2014-04-03T15:05:50Z</dcterms:modified>
</cp:coreProperties>
</file>